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155" windowHeight="12390"/>
  </bookViews>
  <sheets>
    <sheet name="Summary" sheetId="5" r:id="rId1"/>
    <sheet name="budget costing" sheetId="10" r:id="rId2"/>
  </sheets>
  <calcPr calcId="145621"/>
</workbook>
</file>

<file path=xl/calcChain.xml><?xml version="1.0" encoding="utf-8"?>
<calcChain xmlns="http://schemas.openxmlformats.org/spreadsheetml/2006/main">
  <c r="H17" i="10" l="1"/>
  <c r="E17" i="10"/>
  <c r="H5" i="10"/>
  <c r="B32" i="10" s="1"/>
  <c r="B35" i="10" s="1"/>
  <c r="H6" i="10"/>
  <c r="H7" i="10"/>
  <c r="H8" i="10"/>
  <c r="H9" i="10"/>
  <c r="H12" i="10"/>
  <c r="H13" i="10"/>
  <c r="H14" i="10"/>
  <c r="H18" i="10"/>
  <c r="H19" i="10"/>
  <c r="H20" i="10"/>
  <c r="H21" i="10"/>
  <c r="H22" i="10"/>
  <c r="H23" i="10"/>
  <c r="H24" i="10"/>
  <c r="E5" i="10"/>
  <c r="B33" i="10" s="1"/>
  <c r="E6" i="10"/>
  <c r="E7" i="10"/>
  <c r="E8" i="10"/>
  <c r="E9" i="10"/>
  <c r="E12" i="10"/>
  <c r="E13" i="10"/>
  <c r="E14" i="10"/>
  <c r="E18" i="10"/>
  <c r="E19" i="10"/>
  <c r="E20" i="10"/>
  <c r="E21" i="10"/>
  <c r="E22" i="10"/>
  <c r="E23" i="10"/>
  <c r="E24" i="10"/>
  <c r="E27" i="10"/>
  <c r="E28" i="10"/>
  <c r="E30" i="10"/>
  <c r="B34" i="10"/>
  <c r="B36" i="10" l="1"/>
  <c r="B37" i="10" s="1"/>
  <c r="B7" i="5" s="1"/>
</calcChain>
</file>

<file path=xl/sharedStrings.xml><?xml version="1.0" encoding="utf-8"?>
<sst xmlns="http://schemas.openxmlformats.org/spreadsheetml/2006/main" count="70" uniqueCount="66">
  <si>
    <t>Site name</t>
  </si>
  <si>
    <t>URL</t>
  </si>
  <si>
    <t>Budget holder</t>
  </si>
  <si>
    <t>Content manager</t>
  </si>
  <si>
    <t>Website annual budget summary</t>
  </si>
  <si>
    <t>Content management</t>
  </si>
  <si>
    <t>FTE</t>
  </si>
  <si>
    <t>Portion</t>
  </si>
  <si>
    <t>Est salary</t>
  </si>
  <si>
    <t>Financial year</t>
  </si>
  <si>
    <t>Hours per month</t>
  </si>
  <si>
    <t>Hours</t>
  </si>
  <si>
    <t>Rate</t>
  </si>
  <si>
    <t>Fixed price</t>
  </si>
  <si>
    <t>$s per year</t>
  </si>
  <si>
    <t>Est cost</t>
  </si>
  <si>
    <t>Cost</t>
  </si>
  <si>
    <t>Subject matter expertise</t>
  </si>
  <si>
    <t>Web editing</t>
  </si>
  <si>
    <t>Publishing</t>
  </si>
  <si>
    <t>Specialist content services</t>
  </si>
  <si>
    <t>Publishing support</t>
  </si>
  <si>
    <t>CMS training</t>
  </si>
  <si>
    <t>CMS support</t>
  </si>
  <si>
    <t>Quality checking</t>
  </si>
  <si>
    <t>Testing</t>
  </si>
  <si>
    <t>CMS updates</t>
  </si>
  <si>
    <t>CMS administration</t>
  </si>
  <si>
    <t>System administration</t>
  </si>
  <si>
    <t>Traffic costs</t>
  </si>
  <si>
    <t>Server costs</t>
  </si>
  <si>
    <t>Domain registrations</t>
  </si>
  <si>
    <t>Cost for hardware and any software licence costs</t>
  </si>
  <si>
    <t>Includes updates to operating system, backups and disaster recovery.</t>
  </si>
  <si>
    <t xml:space="preserve">Applying security and version updates to CMS and database, using change control. </t>
  </si>
  <si>
    <t>Of any updates prior to release</t>
  </si>
  <si>
    <t>Training for new users or to gradually improve competency</t>
  </si>
  <si>
    <t>Contingency @ 10%</t>
  </si>
  <si>
    <t xml:space="preserve">Total annual budget </t>
  </si>
  <si>
    <t>Total annual budget</t>
  </si>
  <si>
    <t>Writing new content and reviewing existing content for currency and quality</t>
  </si>
  <si>
    <t xml:space="preserve">Performing final checks on new or modified content and publishing to the live website. </t>
  </si>
  <si>
    <t>Editing content for web applying DIA style guide and Plain English. Structuring content for the web. Loading content into the system. Ensuring loaded content is web standards compliant. Writing text descriptions for complex diagrams and other non-text elements. Writing metadata</t>
  </si>
  <si>
    <t xml:space="preserve">Resolving CMS problems and helping with technical publishing. </t>
  </si>
  <si>
    <t xml:space="preserve">Setting up users or making configuration changes to the CMS. Also synchronising the development, QA and production sites. </t>
  </si>
  <si>
    <t>For non .govt domains only</t>
  </si>
  <si>
    <t>Annual website budget</t>
  </si>
  <si>
    <t>Work plan enhancements</t>
  </si>
  <si>
    <t>Insert objective 1</t>
  </si>
  <si>
    <t>Insert description of activities</t>
  </si>
  <si>
    <t>Insert objective 2</t>
  </si>
  <si>
    <t>Insert objective 3</t>
  </si>
  <si>
    <t>Insert objective 4</t>
  </si>
  <si>
    <t>Operating costs</t>
  </si>
  <si>
    <t xml:space="preserve">Te reo Māori writing and editing, and expertise in the appropriate representation of tikanga Māori. Translation and deaf sign language interpretation. Provision of brand appropriate imagery. Production of web ready video, captioned and transcribed. Production of animated and interactive content. </t>
  </si>
  <si>
    <t>Reporting to business, liaision with resources and vendors, promotion, eliciting feedback from users, responding to queries, reviewing web analytics, managing work plan, reviewing content and fixing broken links, managing enhancements and defects log, and prioritising work.</t>
  </si>
  <si>
    <t>Staff costs</t>
  </si>
  <si>
    <t>Enhancements budget</t>
  </si>
  <si>
    <t>Sub total</t>
  </si>
  <si>
    <t>Maintenance and hosting</t>
  </si>
  <si>
    <t>Service charge</t>
  </si>
  <si>
    <t xml:space="preserve">Performing periodic spot checks and reporting issues identified to the content manager. E.g. link checks, publishing errors or style. </t>
  </si>
  <si>
    <t>Role description</t>
  </si>
  <si>
    <t>Explanation for the budget sheet</t>
  </si>
  <si>
    <t xml:space="preserve">1. There are three ways to add cost to a role or activity - as an FTE (using an estimate for salary), as an agreed number of hours per month or at a fixed price. 
2. One person may fill several roles or a role may not be required. Delete rows or edit as required.
3. The role description gives an idea of responsibilities, it's a guide only.
4. In maintenance and hosting the service charge might cover all of the activities listed, but it's good to check. </t>
  </si>
  <si>
    <t>If you have a Service Level Agreement you may have a fixed fee for all maintenance and hosting tasks. Ask your vendor.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</si>
</sst>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9" formatCode="&quot;$&quot;#,##0"/>
    <numFmt numFmtId="170" formatCode="&quot;$&quot;#,##0.00"/>
  </numFmts>
  <fonts count="13" x14ac:knownFonts="1">
    <font>
      <sz val="10"/>
      <name val="Arial"/>
    </font>
    <font>
      <sz val="10"/>
      <name val="Arial"/>
    </font>
    <font>
      <b/>
      <sz val="10"/>
      <name val="Arial"/>
      <family val="2"/>
    </font>
    <font>
      <sz val="8"/>
      <name val="Arial"/>
    </font>
    <font>
      <sz val="24"/>
      <name val="Arial"/>
    </font>
    <font>
      <sz val="16"/>
      <name val="Arial"/>
      <family val="2"/>
    </font>
    <font>
      <sz val="14"/>
      <name val="Arial"/>
      <family val="2"/>
    </font>
    <font>
      <sz val="12"/>
      <name val="Arial"/>
    </font>
    <font>
      <b/>
      <sz val="11"/>
      <name val="Arial"/>
      <family val="2"/>
    </font>
    <font>
      <b/>
      <sz val="12"/>
      <name val="Arial"/>
      <family val="2"/>
    </font>
    <font>
      <i/>
      <sz val="10"/>
      <name val="Arial"/>
      <family val="2"/>
    </font>
    <font>
      <sz val="18"/>
      <name val="Arial"/>
    </font>
    <font>
      <sz val="11"/>
      <name val="Arial"/>
      <family val="2"/>
    </font>
  </fonts>
  <fills count="2">
    <fill>
      <patternFill patternType="none"/>
    </fill>
    <fill>
      <patternFill patternType="gray125"/>
    </fill>
  </fills>
  <borders count="12">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36">
    <xf numFmtId="0" fontId="0" fillId="0" borderId="0" xfId="0"/>
    <xf numFmtId="0" fontId="1" fillId="0" borderId="0" xfId="0" applyFont="1"/>
    <xf numFmtId="0" fontId="4" fillId="0" borderId="0" xfId="0" applyFont="1"/>
    <xf numFmtId="0" fontId="5" fillId="0" borderId="0" xfId="0" applyFont="1"/>
    <xf numFmtId="0" fontId="0" fillId="0" borderId="0" xfId="0" applyAlignment="1">
      <alignment wrapText="1"/>
    </xf>
    <xf numFmtId="0" fontId="6" fillId="0" borderId="0" xfId="0" applyFont="1"/>
    <xf numFmtId="0" fontId="0" fillId="0" borderId="1" xfId="0" applyBorder="1"/>
    <xf numFmtId="0" fontId="0" fillId="0" borderId="0" xfId="0" applyBorder="1"/>
    <xf numFmtId="0" fontId="0" fillId="0" borderId="2" xfId="0" applyBorder="1"/>
    <xf numFmtId="0" fontId="2" fillId="0" borderId="3" xfId="0" applyFont="1" applyBorder="1" applyAlignment="1">
      <alignment horizontal="center"/>
    </xf>
    <xf numFmtId="0" fontId="0" fillId="0" borderId="4" xfId="0" applyBorder="1"/>
    <xf numFmtId="0" fontId="2" fillId="0" borderId="0" xfId="0" applyFont="1"/>
    <xf numFmtId="169" fontId="0" fillId="0" borderId="0" xfId="0" applyNumberFormat="1" applyBorder="1"/>
    <xf numFmtId="169" fontId="0" fillId="0" borderId="4" xfId="0" applyNumberFormat="1" applyBorder="1"/>
    <xf numFmtId="169" fontId="0" fillId="0" borderId="2" xfId="0" applyNumberFormat="1" applyBorder="1"/>
    <xf numFmtId="170" fontId="8" fillId="0" borderId="0" xfId="0" applyNumberFormat="1" applyFont="1"/>
    <xf numFmtId="0" fontId="6" fillId="0" borderId="5" xfId="0" applyFont="1" applyBorder="1"/>
    <xf numFmtId="0" fontId="0" fillId="0" borderId="6" xfId="0" applyBorder="1" applyAlignment="1">
      <alignment vertical="top"/>
    </xf>
    <xf numFmtId="0" fontId="0" fillId="0" borderId="6" xfId="0" applyBorder="1" applyAlignment="1">
      <alignment vertical="top" wrapText="1"/>
    </xf>
    <xf numFmtId="0" fontId="0" fillId="0" borderId="7" xfId="0" applyBorder="1" applyAlignment="1">
      <alignment vertical="top"/>
    </xf>
    <xf numFmtId="169" fontId="0" fillId="0" borderId="6" xfId="0" applyNumberFormat="1" applyBorder="1" applyAlignment="1">
      <alignment vertical="top"/>
    </xf>
    <xf numFmtId="169" fontId="0" fillId="0" borderId="8" xfId="0" applyNumberFormat="1" applyBorder="1" applyAlignment="1">
      <alignment vertical="top"/>
    </xf>
    <xf numFmtId="169" fontId="0" fillId="0" borderId="9" xfId="0" applyNumberFormat="1" applyBorder="1" applyAlignment="1">
      <alignment vertical="top"/>
    </xf>
    <xf numFmtId="0" fontId="10" fillId="0" borderId="6" xfId="0" applyFont="1" applyBorder="1" applyAlignment="1">
      <alignment vertical="top"/>
    </xf>
    <xf numFmtId="0" fontId="10" fillId="0" borderId="6" xfId="0" applyFont="1" applyBorder="1" applyAlignment="1">
      <alignment vertical="top" wrapText="1"/>
    </xf>
    <xf numFmtId="0" fontId="6" fillId="0" borderId="6" xfId="0" applyFont="1" applyBorder="1"/>
    <xf numFmtId="170" fontId="8" fillId="0" borderId="8" xfId="0" applyNumberFormat="1" applyFont="1" applyBorder="1"/>
    <xf numFmtId="170" fontId="8" fillId="0" borderId="5" xfId="0" applyNumberFormat="1" applyFont="1" applyBorder="1"/>
    <xf numFmtId="0" fontId="11" fillId="0" borderId="0" xfId="0" applyFont="1"/>
    <xf numFmtId="0" fontId="6" fillId="0" borderId="9" xfId="0" applyFont="1" applyBorder="1"/>
    <xf numFmtId="0" fontId="7" fillId="0" borderId="9" xfId="0" applyFont="1" applyBorder="1"/>
    <xf numFmtId="169" fontId="9" fillId="0" borderId="9" xfId="0" applyNumberFormat="1" applyFont="1" applyBorder="1"/>
    <xf numFmtId="0" fontId="12" fillId="0" borderId="0" xfId="0" applyFont="1" applyAlignment="1">
      <alignment vertical="top" wrapText="1"/>
    </xf>
    <xf numFmtId="0" fontId="2" fillId="0" borderId="10" xfId="0" applyFont="1" applyBorder="1" applyAlignment="1">
      <alignment horizontal="center"/>
    </xf>
    <xf numFmtId="0" fontId="2" fillId="0" borderId="5" xfId="0" applyFont="1" applyBorder="1" applyAlignment="1">
      <alignment horizontal="center"/>
    </xf>
    <xf numFmtId="0" fontId="0" fillId="0" borderId="1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FF00"/>
            </a:solidFill>
            <a:ln w="12700">
              <a:solidFill>
                <a:srgbClr val="000000"/>
              </a:solidFill>
              <a:prstDash val="solid"/>
            </a:ln>
          </c:spPr>
          <c:invertIfNegative val="0"/>
          <c:dPt>
            <c:idx val="1"/>
            <c:invertIfNegative val="0"/>
            <c:bubble3D val="0"/>
            <c:spPr>
              <a:solidFill>
                <a:srgbClr val="339966"/>
              </a:solidFill>
              <a:ln w="12700">
                <a:solidFill>
                  <a:srgbClr val="000000"/>
                </a:solidFill>
                <a:prstDash val="solid"/>
              </a:ln>
            </c:spPr>
          </c:dPt>
          <c:dPt>
            <c:idx val="2"/>
            <c:invertIfNegative val="0"/>
            <c:bubble3D val="0"/>
            <c:spPr>
              <a:solidFill>
                <a:srgbClr val="008000"/>
              </a:solidFill>
              <a:ln w="12700">
                <a:solidFill>
                  <a:srgbClr val="000000"/>
                </a:solidFill>
                <a:prstDash val="solid"/>
              </a:ln>
            </c:spPr>
          </c:dPt>
          <c:dPt>
            <c:idx val="3"/>
            <c:invertIfNegative val="0"/>
            <c:bubble3D val="0"/>
            <c:spPr>
              <a:solidFill>
                <a:srgbClr val="003300"/>
              </a:solidFill>
              <a:ln w="12700">
                <a:solidFill>
                  <a:srgbClr val="000000"/>
                </a:solidFill>
                <a:prstDash val="solid"/>
              </a:ln>
            </c:spPr>
          </c:dPt>
          <c:cat>
            <c:numRef>
              <c:f>Summary!#REF!</c:f>
              <c:numCache>
                <c:formatCode>General</c:formatCode>
                <c:ptCount val="1"/>
                <c:pt idx="0">
                  <c:v>1</c:v>
                </c:pt>
              </c:numCache>
            </c:numRef>
          </c:cat>
          <c:val>
            <c:numRef>
              <c:f>Summary!#REF!</c:f>
              <c:numCache>
                <c:formatCode>General</c:formatCode>
                <c:ptCount val="1"/>
                <c:pt idx="0">
                  <c:v>1</c:v>
                </c:pt>
              </c:numCache>
            </c:numRef>
          </c:val>
        </c:ser>
        <c:dLbls>
          <c:showLegendKey val="0"/>
          <c:showVal val="0"/>
          <c:showCatName val="0"/>
          <c:showSerName val="0"/>
          <c:showPercent val="0"/>
          <c:showBubbleSize val="0"/>
        </c:dLbls>
        <c:gapWidth val="150"/>
        <c:axId val="6591232"/>
        <c:axId val="6592768"/>
      </c:barChart>
      <c:catAx>
        <c:axId val="6591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592768"/>
        <c:crosses val="autoZero"/>
        <c:auto val="1"/>
        <c:lblAlgn val="ctr"/>
        <c:lblOffset val="100"/>
        <c:tickLblSkip val="1"/>
        <c:tickMarkSkip val="1"/>
        <c:noMultiLvlLbl val="0"/>
      </c:catAx>
      <c:valAx>
        <c:axId val="6592768"/>
        <c:scaling>
          <c:orientation val="minMax"/>
          <c:max val="5"/>
          <c:min val="1"/>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591232"/>
        <c:crosses val="autoZero"/>
        <c:crossBetween val="between"/>
        <c:majorUnit val="1"/>
        <c:minorUnit val="0.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9525</xdr:colOff>
      <xdr:row>4</xdr:row>
      <xdr:rowOff>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0.1489</cdr:x>
      <cdr:y>0.10192</cdr:y>
    </cdr:from>
    <cdr:to>
      <cdr:x>0.94116</cdr:x>
      <cdr:y>0.5955</cdr:y>
    </cdr:to>
    <cdr:sp macro="" textlink="">
      <cdr:nvSpPr>
        <cdr:cNvPr id="3073" name="Text Box 1025"/>
        <cdr:cNvSpPr txBox="1">
          <a:spLocks xmlns:a="http://schemas.openxmlformats.org/drawingml/2006/main" noChangeArrowheads="1"/>
        </cdr:cNvSpPr>
      </cdr:nvSpPr>
      <cdr:spPr bwMode="auto">
        <a:xfrm xmlns:a="http://schemas.openxmlformats.org/drawingml/2006/main">
          <a:off x="112384" y="77922"/>
          <a:ext cx="581058" cy="36200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NZ" sz="1000" b="1" i="0" u="none" strike="noStrike" baseline="0">
              <a:solidFill>
                <a:srgbClr val="000000"/>
              </a:solidFill>
              <a:latin typeface="Arial"/>
              <a:cs typeface="Arial"/>
            </a:rPr>
            <a:t>Strongly </a:t>
          </a:r>
        </a:p>
        <a:p xmlns:a="http://schemas.openxmlformats.org/drawingml/2006/main">
          <a:pPr algn="l" rtl="0">
            <a:defRPr sz="1000"/>
          </a:pPr>
          <a:r>
            <a:rPr lang="en-NZ" sz="1000" b="1" i="0" u="none" strike="noStrike" baseline="0">
              <a:solidFill>
                <a:srgbClr val="000000"/>
              </a:solidFill>
              <a:latin typeface="Arial"/>
              <a:cs typeface="Arial"/>
            </a:rPr>
            <a:t>Agree</a:t>
          </a:r>
        </a:p>
      </cdr:txBody>
    </cdr:sp>
  </cdr:relSizeAnchor>
  <cdr:relSizeAnchor xmlns:cdr="http://schemas.openxmlformats.org/drawingml/2006/chartDrawing">
    <cdr:from>
      <cdr:x>0.1489</cdr:x>
      <cdr:y>0.34033</cdr:y>
    </cdr:from>
    <cdr:to>
      <cdr:x>0.74625</cdr:x>
      <cdr:y>0.61312</cdr:y>
    </cdr:to>
    <cdr:sp macro="" textlink="">
      <cdr:nvSpPr>
        <cdr:cNvPr id="3074" name="Text Box 1026"/>
        <cdr:cNvSpPr txBox="1">
          <a:spLocks xmlns:a="http://schemas.openxmlformats.org/drawingml/2006/main" noChangeArrowheads="1"/>
        </cdr:cNvSpPr>
      </cdr:nvSpPr>
      <cdr:spPr bwMode="auto">
        <a:xfrm xmlns:a="http://schemas.openxmlformats.org/drawingml/2006/main">
          <a:off x="112384" y="252782"/>
          <a:ext cx="438107" cy="2000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NZ" sz="1000" b="1" i="0" u="none" strike="noStrike" baseline="0">
              <a:solidFill>
                <a:srgbClr val="000000"/>
              </a:solidFill>
              <a:latin typeface="Arial"/>
              <a:cs typeface="Arial"/>
            </a:rPr>
            <a:t>Agree</a:t>
          </a:r>
        </a:p>
      </cdr:txBody>
    </cdr:sp>
  </cdr:relSizeAnchor>
  <cdr:relSizeAnchor xmlns:cdr="http://schemas.openxmlformats.org/drawingml/2006/chartDrawing">
    <cdr:from>
      <cdr:x>0.1489</cdr:x>
      <cdr:y>0.43496</cdr:y>
    </cdr:from>
    <cdr:to>
      <cdr:x>0.85023</cdr:x>
      <cdr:y>0.70774</cdr:y>
    </cdr:to>
    <cdr:sp macro="" textlink="">
      <cdr:nvSpPr>
        <cdr:cNvPr id="3075" name="Text Box 1027"/>
        <cdr:cNvSpPr txBox="1">
          <a:spLocks xmlns:a="http://schemas.openxmlformats.org/drawingml/2006/main" noChangeArrowheads="1"/>
        </cdr:cNvSpPr>
      </cdr:nvSpPr>
      <cdr:spPr bwMode="auto">
        <a:xfrm xmlns:a="http://schemas.openxmlformats.org/drawingml/2006/main">
          <a:off x="112384" y="322184"/>
          <a:ext cx="514369" cy="2000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NZ" sz="1000" b="1" i="0" u="none" strike="noStrike" baseline="0">
              <a:solidFill>
                <a:srgbClr val="000000"/>
              </a:solidFill>
              <a:latin typeface="Arial"/>
              <a:cs typeface="Arial"/>
            </a:rPr>
            <a:t>Neutral</a:t>
          </a:r>
        </a:p>
      </cdr:txBody>
    </cdr:sp>
  </cdr:relSizeAnchor>
  <cdr:relSizeAnchor xmlns:cdr="http://schemas.openxmlformats.org/drawingml/2006/chartDrawing">
    <cdr:from>
      <cdr:x>0.1489</cdr:x>
      <cdr:y>0.53132</cdr:y>
    </cdr:from>
    <cdr:to>
      <cdr:x>0.98009</cdr:x>
      <cdr:y>0.80411</cdr:y>
    </cdr:to>
    <cdr:sp macro="" textlink="">
      <cdr:nvSpPr>
        <cdr:cNvPr id="3076" name="Text Box 1028"/>
        <cdr:cNvSpPr txBox="1">
          <a:spLocks xmlns:a="http://schemas.openxmlformats.org/drawingml/2006/main" noChangeArrowheads="1"/>
        </cdr:cNvSpPr>
      </cdr:nvSpPr>
      <cdr:spPr bwMode="auto">
        <a:xfrm xmlns:a="http://schemas.openxmlformats.org/drawingml/2006/main">
          <a:off x="112384" y="392862"/>
          <a:ext cx="609617" cy="2000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NZ" sz="1000" b="1" i="0" u="none" strike="noStrike" baseline="0">
              <a:solidFill>
                <a:srgbClr val="000000"/>
              </a:solidFill>
              <a:latin typeface="Arial"/>
              <a:cs typeface="Arial"/>
            </a:rPr>
            <a:t>Disagree</a:t>
          </a:r>
        </a:p>
      </cdr:txBody>
    </cdr:sp>
  </cdr:relSizeAnchor>
  <cdr:relSizeAnchor xmlns:cdr="http://schemas.openxmlformats.org/drawingml/2006/chartDrawing">
    <cdr:from>
      <cdr:x>0.1489</cdr:x>
      <cdr:y>0.50642</cdr:y>
    </cdr:from>
    <cdr:to>
      <cdr:x>0.98009</cdr:x>
      <cdr:y>1</cdr:y>
    </cdr:to>
    <cdr:sp macro="" textlink="">
      <cdr:nvSpPr>
        <cdr:cNvPr id="3077" name="Text Box 1029"/>
        <cdr:cNvSpPr txBox="1">
          <a:spLocks xmlns:a="http://schemas.openxmlformats.org/drawingml/2006/main" noChangeArrowheads="1"/>
        </cdr:cNvSpPr>
      </cdr:nvSpPr>
      <cdr:spPr bwMode="auto">
        <a:xfrm xmlns:a="http://schemas.openxmlformats.org/drawingml/2006/main">
          <a:off x="112384" y="455882"/>
          <a:ext cx="609617" cy="3620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NZ" sz="1000" b="1" i="0" u="none" strike="noStrike" baseline="0">
              <a:solidFill>
                <a:srgbClr val="000000"/>
              </a:solidFill>
              <a:latin typeface="Arial"/>
              <a:cs typeface="Arial"/>
            </a:rPr>
            <a:t>Strongly </a:t>
          </a:r>
        </a:p>
        <a:p xmlns:a="http://schemas.openxmlformats.org/drawingml/2006/main">
          <a:pPr algn="l" rtl="0">
            <a:defRPr sz="1000"/>
          </a:pPr>
          <a:r>
            <a:rPr lang="en-NZ" sz="1000" b="1" i="0" u="none" strike="noStrike" baseline="0">
              <a:solidFill>
                <a:srgbClr val="000000"/>
              </a:solidFill>
              <a:latin typeface="Arial"/>
              <a:cs typeface="Arial"/>
            </a:rPr>
            <a:t>Disagree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D10" sqref="D10"/>
    </sheetView>
  </sheetViews>
  <sheetFormatPr defaultRowHeight="12.75" x14ac:dyDescent="0.2"/>
  <cols>
    <col min="1" max="1" width="29.85546875" style="1" customWidth="1"/>
    <col min="2" max="2" width="35.85546875" style="1" customWidth="1"/>
    <col min="3" max="16384" width="9.140625" style="1"/>
  </cols>
  <sheetData>
    <row r="1" spans="1:4" ht="23.25" x14ac:dyDescent="0.35">
      <c r="A1" s="28" t="s">
        <v>4</v>
      </c>
    </row>
    <row r="2" spans="1:4" ht="23.25" customHeight="1" x14ac:dyDescent="0.25">
      <c r="A2" s="29" t="s">
        <v>0</v>
      </c>
      <c r="B2" s="30"/>
    </row>
    <row r="3" spans="1:4" ht="23.25" customHeight="1" x14ac:dyDescent="0.25">
      <c r="A3" s="29" t="s">
        <v>1</v>
      </c>
      <c r="B3" s="30"/>
    </row>
    <row r="4" spans="1:4" ht="23.25" customHeight="1" x14ac:dyDescent="0.25">
      <c r="A4" s="29" t="s">
        <v>2</v>
      </c>
      <c r="B4" s="30"/>
    </row>
    <row r="5" spans="1:4" ht="23.25" customHeight="1" x14ac:dyDescent="0.25">
      <c r="A5" s="29" t="s">
        <v>3</v>
      </c>
      <c r="B5" s="30"/>
    </row>
    <row r="6" spans="1:4" ht="23.25" customHeight="1" x14ac:dyDescent="0.25">
      <c r="A6" s="29" t="s">
        <v>9</v>
      </c>
      <c r="B6" s="30"/>
    </row>
    <row r="7" spans="1:4" ht="23.25" customHeight="1" x14ac:dyDescent="0.25">
      <c r="A7" s="29" t="s">
        <v>39</v>
      </c>
      <c r="B7" s="31">
        <f>'budget costing'!B37</f>
        <v>175340</v>
      </c>
    </row>
    <row r="8" spans="1:4" ht="23.25" customHeight="1" x14ac:dyDescent="0.3">
      <c r="A8" s="5"/>
      <c r="D8" s="3"/>
    </row>
    <row r="9" spans="1:4" ht="23.25" customHeight="1" x14ac:dyDescent="0.25">
      <c r="A9" s="5" t="s">
        <v>63</v>
      </c>
    </row>
    <row r="10" spans="1:4" ht="135.75" customHeight="1" x14ac:dyDescent="0.2">
      <c r="A10" s="32" t="s">
        <v>64</v>
      </c>
      <c r="B10" s="32"/>
    </row>
    <row r="11" spans="1:4" ht="20.25" x14ac:dyDescent="0.3">
      <c r="A11" s="5"/>
      <c r="D11" s="3"/>
    </row>
    <row r="12" spans="1:4" ht="20.25" x14ac:dyDescent="0.3">
      <c r="A12" s="5"/>
      <c r="D12" s="3"/>
    </row>
    <row r="13" spans="1:4" ht="20.25" x14ac:dyDescent="0.3">
      <c r="A13" s="5"/>
      <c r="D13" s="3"/>
    </row>
    <row r="14" spans="1:4" ht="20.25" x14ac:dyDescent="0.3">
      <c r="A14" s="5"/>
      <c r="D14" s="3"/>
    </row>
  </sheetData>
  <mergeCells count="1">
    <mergeCell ref="A10:B10"/>
  </mergeCells>
  <phoneticPr fontId="3"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B18" sqref="B18"/>
    </sheetView>
  </sheetViews>
  <sheetFormatPr defaultRowHeight="12.75" x14ac:dyDescent="0.2"/>
  <cols>
    <col min="1" max="1" width="27.7109375" customWidth="1"/>
    <col min="2" max="2" width="42.42578125" customWidth="1"/>
    <col min="3" max="5" width="9.28515625" customWidth="1"/>
    <col min="6" max="7" width="6.85546875" customWidth="1"/>
    <col min="8" max="8" width="7.42578125" customWidth="1"/>
    <col min="9" max="9" width="11.140625" customWidth="1"/>
  </cols>
  <sheetData>
    <row r="1" spans="1:9" ht="30" x14ac:dyDescent="0.4">
      <c r="A1" s="2" t="s">
        <v>46</v>
      </c>
      <c r="B1" s="2"/>
    </row>
    <row r="2" spans="1:9" x14ac:dyDescent="0.2">
      <c r="C2" s="33" t="s">
        <v>6</v>
      </c>
      <c r="D2" s="34"/>
      <c r="E2" s="35"/>
      <c r="F2" s="33" t="s">
        <v>10</v>
      </c>
      <c r="G2" s="34"/>
      <c r="H2" s="35"/>
      <c r="I2" s="9" t="s">
        <v>13</v>
      </c>
    </row>
    <row r="3" spans="1:9" x14ac:dyDescent="0.2">
      <c r="C3" s="6" t="s">
        <v>7</v>
      </c>
      <c r="D3" s="7" t="s">
        <v>8</v>
      </c>
      <c r="E3" s="8" t="s">
        <v>15</v>
      </c>
      <c r="F3" s="6" t="s">
        <v>11</v>
      </c>
      <c r="G3" s="7" t="s">
        <v>12</v>
      </c>
      <c r="H3" s="8" t="s">
        <v>16</v>
      </c>
      <c r="I3" s="10" t="s">
        <v>14</v>
      </c>
    </row>
    <row r="4" spans="1:9" ht="18" x14ac:dyDescent="0.25">
      <c r="A4" s="5" t="s">
        <v>5</v>
      </c>
      <c r="B4" s="11" t="s">
        <v>62</v>
      </c>
      <c r="C4" s="6"/>
      <c r="D4" s="7"/>
      <c r="E4" s="8"/>
      <c r="F4" s="6"/>
      <c r="G4" s="7"/>
      <c r="H4" s="8"/>
      <c r="I4" s="10"/>
    </row>
    <row r="5" spans="1:9" ht="76.5" x14ac:dyDescent="0.2">
      <c r="A5" s="17" t="s">
        <v>3</v>
      </c>
      <c r="B5" s="18" t="s">
        <v>55</v>
      </c>
      <c r="C5" s="19">
        <v>0.5</v>
      </c>
      <c r="D5" s="20">
        <v>80000</v>
      </c>
      <c r="E5" s="21">
        <f>C5*D5</f>
        <v>40000</v>
      </c>
      <c r="F5" s="19"/>
      <c r="G5" s="20"/>
      <c r="H5" s="21">
        <f>F5*G5*12</f>
        <v>0</v>
      </c>
      <c r="I5" s="22"/>
    </row>
    <row r="6" spans="1:9" ht="25.5" x14ac:dyDescent="0.2">
      <c r="A6" s="17" t="s">
        <v>17</v>
      </c>
      <c r="B6" s="18" t="s">
        <v>40</v>
      </c>
      <c r="C6" s="19">
        <v>0.25</v>
      </c>
      <c r="D6" s="20">
        <v>80000</v>
      </c>
      <c r="E6" s="21">
        <f>C6*D6</f>
        <v>20000</v>
      </c>
      <c r="F6" s="19"/>
      <c r="G6" s="20"/>
      <c r="H6" s="21">
        <f>F6*G6*12</f>
        <v>0</v>
      </c>
      <c r="I6" s="22"/>
    </row>
    <row r="7" spans="1:9" ht="76.5" x14ac:dyDescent="0.2">
      <c r="A7" s="17" t="s">
        <v>18</v>
      </c>
      <c r="B7" s="18" t="s">
        <v>42</v>
      </c>
      <c r="C7" s="19"/>
      <c r="D7" s="20"/>
      <c r="E7" s="21">
        <f>C7*D7</f>
        <v>0</v>
      </c>
      <c r="F7" s="19">
        <v>10</v>
      </c>
      <c r="G7" s="20">
        <v>90</v>
      </c>
      <c r="H7" s="21">
        <f>F7*G7*12</f>
        <v>10800</v>
      </c>
      <c r="I7" s="22"/>
    </row>
    <row r="8" spans="1:9" ht="25.5" x14ac:dyDescent="0.2">
      <c r="A8" s="17" t="s">
        <v>19</v>
      </c>
      <c r="B8" s="18" t="s">
        <v>41</v>
      </c>
      <c r="C8" s="19"/>
      <c r="D8" s="20"/>
      <c r="E8" s="21">
        <f>C8*D8</f>
        <v>0</v>
      </c>
      <c r="F8" s="19">
        <v>4</v>
      </c>
      <c r="G8" s="20">
        <v>100</v>
      </c>
      <c r="H8" s="21">
        <f>F8*G8*12</f>
        <v>4800</v>
      </c>
      <c r="I8" s="22"/>
    </row>
    <row r="9" spans="1:9" ht="78" customHeight="1" x14ac:dyDescent="0.2">
      <c r="A9" s="17" t="s">
        <v>20</v>
      </c>
      <c r="B9" s="18" t="s">
        <v>54</v>
      </c>
      <c r="C9" s="19"/>
      <c r="D9" s="20"/>
      <c r="E9" s="21">
        <f>C9*D9</f>
        <v>0</v>
      </c>
      <c r="F9" s="19"/>
      <c r="G9" s="20"/>
      <c r="H9" s="21">
        <f>F9*G9*12</f>
        <v>0</v>
      </c>
      <c r="I9" s="22">
        <v>20000</v>
      </c>
    </row>
    <row r="10" spans="1:9" x14ac:dyDescent="0.2">
      <c r="B10" s="4"/>
      <c r="C10" s="6"/>
      <c r="D10" s="7"/>
      <c r="E10" s="14"/>
      <c r="F10" s="6"/>
      <c r="G10" s="12"/>
      <c r="H10" s="14"/>
      <c r="I10" s="13"/>
    </row>
    <row r="11" spans="1:9" ht="18" x14ac:dyDescent="0.25">
      <c r="A11" s="5" t="s">
        <v>21</v>
      </c>
      <c r="B11" s="4"/>
      <c r="C11" s="6"/>
      <c r="D11" s="7"/>
      <c r="E11" s="14"/>
      <c r="F11" s="6"/>
      <c r="G11" s="12"/>
      <c r="H11" s="14"/>
      <c r="I11" s="13"/>
    </row>
    <row r="12" spans="1:9" ht="25.5" x14ac:dyDescent="0.2">
      <c r="A12" s="17" t="s">
        <v>22</v>
      </c>
      <c r="B12" s="18" t="s">
        <v>36</v>
      </c>
      <c r="C12" s="19"/>
      <c r="D12" s="20"/>
      <c r="E12" s="21">
        <f>C12*D12</f>
        <v>0</v>
      </c>
      <c r="F12" s="19">
        <v>1</v>
      </c>
      <c r="G12" s="20">
        <v>80</v>
      </c>
      <c r="H12" s="21">
        <f>F12*G12*12</f>
        <v>960</v>
      </c>
      <c r="I12" s="22"/>
    </row>
    <row r="13" spans="1:9" ht="25.5" x14ac:dyDescent="0.2">
      <c r="A13" s="17" t="s">
        <v>23</v>
      </c>
      <c r="B13" s="18" t="s">
        <v>43</v>
      </c>
      <c r="C13" s="19"/>
      <c r="D13" s="20"/>
      <c r="E13" s="21">
        <f>C13*D13</f>
        <v>0</v>
      </c>
      <c r="F13" s="19">
        <v>2</v>
      </c>
      <c r="G13" s="20">
        <v>80</v>
      </c>
      <c r="H13" s="21">
        <f>F13*G13*12</f>
        <v>1920</v>
      </c>
      <c r="I13" s="22"/>
    </row>
    <row r="14" spans="1:9" ht="38.25" x14ac:dyDescent="0.2">
      <c r="A14" s="17" t="s">
        <v>24</v>
      </c>
      <c r="B14" s="18" t="s">
        <v>61</v>
      </c>
      <c r="C14" s="19"/>
      <c r="D14" s="20"/>
      <c r="E14" s="21">
        <f>C14*D14</f>
        <v>0</v>
      </c>
      <c r="F14" s="19">
        <v>3</v>
      </c>
      <c r="G14" s="20">
        <v>80</v>
      </c>
      <c r="H14" s="21">
        <f>F14*G14*12</f>
        <v>2880</v>
      </c>
      <c r="I14" s="22"/>
    </row>
    <row r="15" spans="1:9" x14ac:dyDescent="0.2">
      <c r="B15" s="4"/>
      <c r="C15" s="6"/>
      <c r="D15" s="7"/>
      <c r="E15" s="14"/>
      <c r="F15" s="6"/>
      <c r="G15" s="12"/>
      <c r="H15" s="14"/>
      <c r="I15" s="13"/>
    </row>
    <row r="16" spans="1:9" ht="18" x14ac:dyDescent="0.25">
      <c r="A16" s="5" t="s">
        <v>59</v>
      </c>
      <c r="B16" s="4"/>
      <c r="C16" s="6"/>
      <c r="D16" s="7"/>
      <c r="E16" s="14"/>
      <c r="F16" s="6"/>
      <c r="G16" s="12"/>
      <c r="H16" s="14"/>
      <c r="I16" s="13"/>
    </row>
    <row r="17" spans="1:10" ht="38.25" x14ac:dyDescent="0.2">
      <c r="A17" s="17" t="s">
        <v>60</v>
      </c>
      <c r="B17" s="18" t="s">
        <v>65</v>
      </c>
      <c r="C17" s="19"/>
      <c r="D17" s="20"/>
      <c r="E17" s="21">
        <f t="shared" ref="E17:E24" si="0">C17*D17</f>
        <v>0</v>
      </c>
      <c r="F17" s="19"/>
      <c r="G17" s="20"/>
      <c r="H17" s="21">
        <f t="shared" ref="H17:H24" si="1">F17*G17*12</f>
        <v>0</v>
      </c>
      <c r="I17" s="22"/>
    </row>
    <row r="18" spans="1:10" ht="25.5" x14ac:dyDescent="0.2">
      <c r="A18" s="17" t="s">
        <v>26</v>
      </c>
      <c r="B18" s="18" t="s">
        <v>34</v>
      </c>
      <c r="C18" s="19"/>
      <c r="D18" s="20"/>
      <c r="E18" s="21">
        <f t="shared" si="0"/>
        <v>0</v>
      </c>
      <c r="F18" s="19">
        <v>4</v>
      </c>
      <c r="G18" s="20">
        <v>100</v>
      </c>
      <c r="H18" s="21">
        <f t="shared" si="1"/>
        <v>4800</v>
      </c>
      <c r="I18" s="22"/>
    </row>
    <row r="19" spans="1:10" x14ac:dyDescent="0.2">
      <c r="A19" s="17" t="s">
        <v>25</v>
      </c>
      <c r="B19" s="18" t="s">
        <v>35</v>
      </c>
      <c r="C19" s="19"/>
      <c r="D19" s="20"/>
      <c r="E19" s="21">
        <f t="shared" si="0"/>
        <v>0</v>
      </c>
      <c r="F19" s="19">
        <v>4</v>
      </c>
      <c r="G19" s="20">
        <v>80</v>
      </c>
      <c r="H19" s="21">
        <f t="shared" si="1"/>
        <v>3840</v>
      </c>
      <c r="I19" s="22"/>
    </row>
    <row r="20" spans="1:10" ht="38.25" x14ac:dyDescent="0.2">
      <c r="A20" s="17" t="s">
        <v>27</v>
      </c>
      <c r="B20" s="18" t="s">
        <v>44</v>
      </c>
      <c r="C20" s="19"/>
      <c r="D20" s="20"/>
      <c r="E20" s="21">
        <f t="shared" si="0"/>
        <v>0</v>
      </c>
      <c r="F20" s="19">
        <v>8</v>
      </c>
      <c r="G20" s="20">
        <v>100</v>
      </c>
      <c r="H20" s="21">
        <f t="shared" si="1"/>
        <v>9600</v>
      </c>
      <c r="I20" s="22"/>
    </row>
    <row r="21" spans="1:10" ht="25.5" x14ac:dyDescent="0.2">
      <c r="A21" s="17" t="s">
        <v>28</v>
      </c>
      <c r="B21" s="18" t="s">
        <v>33</v>
      </c>
      <c r="C21" s="19"/>
      <c r="D21" s="20"/>
      <c r="E21" s="21">
        <f t="shared" si="0"/>
        <v>0</v>
      </c>
      <c r="F21" s="19">
        <v>4</v>
      </c>
      <c r="G21" s="20">
        <v>100</v>
      </c>
      <c r="H21" s="21">
        <f t="shared" si="1"/>
        <v>4800</v>
      </c>
      <c r="I21" s="22"/>
    </row>
    <row r="22" spans="1:10" x14ac:dyDescent="0.2">
      <c r="A22" s="17" t="s">
        <v>29</v>
      </c>
      <c r="B22" s="18"/>
      <c r="C22" s="19"/>
      <c r="D22" s="20"/>
      <c r="E22" s="21">
        <f t="shared" si="0"/>
        <v>0</v>
      </c>
      <c r="F22" s="19"/>
      <c r="G22" s="20"/>
      <c r="H22" s="21">
        <f t="shared" si="1"/>
        <v>0</v>
      </c>
      <c r="I22" s="22">
        <v>1200</v>
      </c>
    </row>
    <row r="23" spans="1:10" ht="25.5" x14ac:dyDescent="0.2">
      <c r="A23" s="17" t="s">
        <v>30</v>
      </c>
      <c r="B23" s="18" t="s">
        <v>32</v>
      </c>
      <c r="C23" s="19"/>
      <c r="D23" s="20"/>
      <c r="E23" s="21">
        <f t="shared" si="0"/>
        <v>0</v>
      </c>
      <c r="F23" s="19"/>
      <c r="G23" s="20"/>
      <c r="H23" s="21">
        <f t="shared" si="1"/>
        <v>0</v>
      </c>
      <c r="I23" s="22">
        <v>2400</v>
      </c>
    </row>
    <row r="24" spans="1:10" x14ac:dyDescent="0.2">
      <c r="A24" s="17" t="s">
        <v>31</v>
      </c>
      <c r="B24" s="18" t="s">
        <v>45</v>
      </c>
      <c r="C24" s="19"/>
      <c r="D24" s="20"/>
      <c r="E24" s="21">
        <f t="shared" si="0"/>
        <v>0</v>
      </c>
      <c r="F24" s="19"/>
      <c r="G24" s="20"/>
      <c r="H24" s="21">
        <f t="shared" si="1"/>
        <v>0</v>
      </c>
      <c r="I24" s="22">
        <v>400</v>
      </c>
    </row>
    <row r="25" spans="1:10" x14ac:dyDescent="0.2">
      <c r="B25" s="4"/>
      <c r="C25" s="6"/>
      <c r="D25" s="7"/>
      <c r="E25" s="14"/>
      <c r="F25" s="6"/>
      <c r="G25" s="12"/>
      <c r="H25" s="14"/>
      <c r="I25" s="13"/>
    </row>
    <row r="26" spans="1:10" ht="18" x14ac:dyDescent="0.25">
      <c r="A26" s="5" t="s">
        <v>47</v>
      </c>
      <c r="B26" s="4"/>
      <c r="C26" s="6"/>
      <c r="D26" s="7"/>
      <c r="E26" s="14"/>
      <c r="F26" s="6"/>
      <c r="G26" s="12"/>
      <c r="H26" s="14"/>
      <c r="I26" s="13"/>
    </row>
    <row r="27" spans="1:10" ht="14.25" customHeight="1" x14ac:dyDescent="0.2">
      <c r="A27" s="23" t="s">
        <v>48</v>
      </c>
      <c r="B27" s="24" t="s">
        <v>49</v>
      </c>
      <c r="C27" s="19"/>
      <c r="D27" s="20"/>
      <c r="E27" s="21">
        <f>C27*D27</f>
        <v>0</v>
      </c>
      <c r="F27" s="19"/>
      <c r="G27" s="20"/>
      <c r="H27" s="21"/>
      <c r="I27" s="22">
        <v>15000</v>
      </c>
    </row>
    <row r="28" spans="1:10" ht="14.25" customHeight="1" x14ac:dyDescent="0.2">
      <c r="A28" s="23" t="s">
        <v>50</v>
      </c>
      <c r="B28" s="24" t="s">
        <v>49</v>
      </c>
      <c r="C28" s="19"/>
      <c r="D28" s="20"/>
      <c r="E28" s="21">
        <f>C28*D28</f>
        <v>0</v>
      </c>
      <c r="F28" s="19"/>
      <c r="G28" s="20"/>
      <c r="H28" s="21"/>
      <c r="I28" s="22">
        <v>2000</v>
      </c>
    </row>
    <row r="29" spans="1:10" ht="14.25" customHeight="1" x14ac:dyDescent="0.2">
      <c r="A29" s="23" t="s">
        <v>51</v>
      </c>
      <c r="B29" s="24" t="s">
        <v>49</v>
      </c>
      <c r="C29" s="19"/>
      <c r="D29" s="20"/>
      <c r="E29" s="21"/>
      <c r="F29" s="19"/>
      <c r="G29" s="20"/>
      <c r="H29" s="21"/>
      <c r="I29" s="22">
        <v>4000</v>
      </c>
    </row>
    <row r="30" spans="1:10" ht="14.25" customHeight="1" x14ac:dyDescent="0.2">
      <c r="A30" s="23" t="s">
        <v>52</v>
      </c>
      <c r="B30" s="24" t="s">
        <v>49</v>
      </c>
      <c r="C30" s="19"/>
      <c r="D30" s="20"/>
      <c r="E30" s="21">
        <f>C30*D30</f>
        <v>0</v>
      </c>
      <c r="F30" s="19"/>
      <c r="G30" s="20"/>
      <c r="H30" s="21"/>
      <c r="I30" s="22">
        <v>10000</v>
      </c>
    </row>
    <row r="31" spans="1:10" x14ac:dyDescent="0.2">
      <c r="C31" s="6"/>
      <c r="D31" s="7"/>
      <c r="E31" s="7"/>
      <c r="F31" s="7"/>
      <c r="G31" s="7"/>
      <c r="H31" s="7"/>
      <c r="I31" s="7"/>
      <c r="J31" s="7"/>
    </row>
    <row r="32" spans="1:10" ht="18" x14ac:dyDescent="0.25">
      <c r="A32" s="5" t="s">
        <v>53</v>
      </c>
      <c r="B32" s="15">
        <f>SUM(H4:H24)+SUM(I4:I24)</f>
        <v>68400</v>
      </c>
      <c r="C32" s="6"/>
      <c r="D32" s="7"/>
      <c r="E32" s="7"/>
      <c r="F32" s="7"/>
      <c r="G32" s="7"/>
      <c r="H32" s="7"/>
      <c r="I32" s="7"/>
      <c r="J32" s="7"/>
    </row>
    <row r="33" spans="1:10" ht="18" x14ac:dyDescent="0.25">
      <c r="A33" s="5" t="s">
        <v>56</v>
      </c>
      <c r="B33" s="15">
        <f>SUM(E5:E30)</f>
        <v>60000</v>
      </c>
      <c r="C33" s="6"/>
      <c r="D33" s="7"/>
      <c r="E33" s="7"/>
      <c r="F33" s="7"/>
      <c r="G33" s="7"/>
      <c r="H33" s="7"/>
      <c r="I33" s="7"/>
      <c r="J33" s="7"/>
    </row>
    <row r="34" spans="1:10" ht="18" x14ac:dyDescent="0.25">
      <c r="A34" s="5" t="s">
        <v>57</v>
      </c>
      <c r="B34" s="15">
        <f>SUM(I27:I30)</f>
        <v>31000</v>
      </c>
      <c r="C34" s="6"/>
      <c r="D34" s="7"/>
      <c r="E34" s="7"/>
      <c r="F34" s="7"/>
      <c r="G34" s="7"/>
      <c r="H34" s="7"/>
      <c r="I34" s="7"/>
      <c r="J34" s="7"/>
    </row>
    <row r="35" spans="1:10" ht="18" x14ac:dyDescent="0.25">
      <c r="A35" s="5" t="s">
        <v>58</v>
      </c>
      <c r="B35" s="15">
        <f>SUM(B32:B34)</f>
        <v>159400</v>
      </c>
      <c r="C35" s="6"/>
      <c r="D35" s="7"/>
      <c r="E35" s="7"/>
      <c r="F35" s="7"/>
      <c r="G35" s="7"/>
      <c r="H35" s="7"/>
      <c r="I35" s="7"/>
      <c r="J35" s="7"/>
    </row>
    <row r="36" spans="1:10" ht="18" x14ac:dyDescent="0.25">
      <c r="A36" s="25" t="s">
        <v>37</v>
      </c>
      <c r="B36" s="26">
        <f>B35*0.1</f>
        <v>15940</v>
      </c>
      <c r="C36" s="6"/>
      <c r="D36" s="7"/>
      <c r="E36" s="7"/>
      <c r="F36" s="7"/>
      <c r="G36" s="7"/>
      <c r="H36" s="7"/>
      <c r="I36" s="7"/>
      <c r="J36" s="7"/>
    </row>
    <row r="37" spans="1:10" ht="18" x14ac:dyDescent="0.25">
      <c r="A37" s="16" t="s">
        <v>38</v>
      </c>
      <c r="B37" s="27">
        <f>B35+B36</f>
        <v>175340</v>
      </c>
      <c r="C37" s="7"/>
      <c r="D37" s="7"/>
      <c r="E37" s="7"/>
      <c r="F37" s="7"/>
      <c r="G37" s="7"/>
      <c r="H37" s="7"/>
      <c r="I37" s="7"/>
      <c r="J37" s="7"/>
    </row>
  </sheetData>
  <mergeCells count="2">
    <mergeCell ref="C2:E2"/>
    <mergeCell ref="F2:H2"/>
  </mergeCells>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budget costing</vt:lpstr>
    </vt:vector>
  </TitlesOfParts>
  <Company>Department of Internal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andersbe</dc:creator>
  <cp:lastModifiedBy>Trina Walker</cp:lastModifiedBy>
  <cp:lastPrinted>2012-10-11T21:45:24Z</cp:lastPrinted>
  <dcterms:created xsi:type="dcterms:W3CDTF">2012-10-10T20:26:58Z</dcterms:created>
  <dcterms:modified xsi:type="dcterms:W3CDTF">2018-07-09T20:37:43Z</dcterms:modified>
</cp:coreProperties>
</file>